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20" yWindow="5420" windowWidth="28680" windowHeight="15460" tabRatio="500" firstSheet="0" activeTab="0" autoFilterDateGrouping="1"/>
  </bookViews>
  <sheets>
    <sheet xmlns:r="http://schemas.openxmlformats.org/officeDocument/2006/relationships" name="建設見積もり" sheetId="1" state="visible" r:id="rId1"/>
    <sheet xmlns:r="http://schemas.openxmlformats.org/officeDocument/2006/relationships" name="空白 - 建設見積もり" sheetId="2" state="visible" r:id="rId2"/>
    <sheet xmlns:r="http://schemas.openxmlformats.org/officeDocument/2006/relationships" name="-免責事項-" sheetId="3" state="visible" r:id="rId3"/>
  </sheets>
  <definedNames>
    <definedName name="BUILDING_SF" localSheetId="1">'空白 - 建設見積もり'!$G$4</definedName>
    <definedName name="BUILDING_SF">'建設見積もり'!$G$5</definedName>
    <definedName name="CORE_SF" localSheetId="1">'空白 - 建設見積もり'!#REF!</definedName>
    <definedName name="CORE_SF">'建設見積もり'!#REF!</definedName>
    <definedName name="SITE_SF" localSheetId="1">'空白 - 建設見積もり'!$G$3</definedName>
    <definedName name="SITE_SF">'建設見積もり'!$G$4</definedName>
    <definedName name="_xlnm.Print_Area" localSheetId="0">'建設見積もり'!$B$4:$G$55</definedName>
    <definedName name="_xlnm.Print_Area" localSheetId="1">'空白 - 建設見積もり'!$B$3:$G$54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_(* #,##0_);_(* \(#,##0\);_(* &quot;-&quot;??_);_(@_)"/>
    <numFmt numFmtId="165" formatCode="_(&quot;$&quot;* #,##0.00_);_(&quot;$&quot;* \(#,##0.00\);_(&quot;$&quot;* &quot;-&quot;??_);_(@_)"/>
    <numFmt numFmtId="166" formatCode="&quot;$&quot;#,##0.00"/>
    <numFmt numFmtId="167" formatCode="_-&quot;$&quot;* #,##0.00_-;\-&quot;$&quot;* #,##0.00_-;_-&quot;$&quot;* &quot;-&quot;??_-;_-@_-"/>
    <numFmt numFmtId="168" formatCode="mm/dd/yyyy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b val="1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2"/>
      <b val="1"/>
      <color theme="1" tint="0.3499862666707358"/>
      <sz val="22"/>
    </font>
    <font>
      <name val="Century Gothic"/>
      <family val="1"/>
      <color theme="1"/>
      <sz val="9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6"/>
    </font>
    <font>
      <name val="Century Gothic"/>
      <family val="1"/>
      <color theme="1"/>
      <sz val="20"/>
    </font>
    <font>
      <name val="Century Gothic"/>
      <family val="1"/>
      <color theme="1" tint="0.3499862666707358"/>
      <sz val="20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2" fillId="0" borderId="0"/>
    <xf numFmtId="4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</cellStyleXfs>
  <cellXfs count="69">
    <xf numFmtId="0" fontId="0" fillId="0" borderId="0" pivotButton="0" quotePrefix="0" xfId="0"/>
    <xf numFmtId="0" fontId="0" fillId="2" borderId="0" pivotButton="0" quotePrefix="0" xfId="0"/>
    <xf numFmtId="0" fontId="0" fillId="0" borderId="0" pivotButton="0" quotePrefix="0" xfId="0"/>
    <xf numFmtId="0" fontId="4" fillId="2" borderId="0" applyAlignment="1" pivotButton="0" quotePrefix="0" xfId="0">
      <alignment vertical="center"/>
    </xf>
    <xf numFmtId="0" fontId="5" fillId="0" borderId="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0" pivotButton="0" quotePrefix="0" xfId="0"/>
    <xf numFmtId="0" fontId="0" fillId="0" borderId="0" pivotButton="0" quotePrefix="0" xfId="0"/>
    <xf numFmtId="0" fontId="6" fillId="5" borderId="2" applyAlignment="1" pivotButton="0" quotePrefix="0" xfId="0">
      <alignment horizontal="left" vertical="center" indent="1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6" fillId="8" borderId="2" applyAlignment="1" pivotButton="0" quotePrefix="0" xfId="0">
      <alignment horizontal="left" vertical="center" indent="1"/>
    </xf>
    <xf numFmtId="10" fontId="8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top"/>
    </xf>
    <xf numFmtId="0" fontId="4" fillId="2" borderId="0" applyAlignment="1" pivotButton="0" quotePrefix="0" xfId="0">
      <alignment vertical="top"/>
    </xf>
    <xf numFmtId="0" fontId="0" fillId="2" borderId="0" applyAlignment="1" pivotButton="0" quotePrefix="0" xfId="0">
      <alignment vertical="top"/>
    </xf>
    <xf numFmtId="164" fontId="7" fillId="0" borderId="2" applyAlignment="1" pivotButton="0" quotePrefix="0" xfId="23">
      <alignment horizontal="right" vertical="center"/>
    </xf>
    <xf numFmtId="0" fontId="6" fillId="8" borderId="2" applyAlignment="1" pivotButton="0" quotePrefix="0" xfId="0">
      <alignment horizontal="center" vertical="center"/>
    </xf>
    <xf numFmtId="0" fontId="6" fillId="8" borderId="4" applyAlignment="1" pivotButton="0" quotePrefix="0" xfId="0">
      <alignment horizontal="left" vertical="center" indent="1"/>
    </xf>
    <xf numFmtId="0" fontId="6" fillId="5" borderId="4" applyAlignment="1" pivotButton="0" quotePrefix="0" xfId="0">
      <alignment horizontal="left" vertical="center" indent="1"/>
    </xf>
    <xf numFmtId="165" fontId="8" fillId="0" borderId="2" applyAlignment="1" pivotButton="0" quotePrefix="0" xfId="1">
      <alignment horizontal="left" vertical="center"/>
    </xf>
    <xf numFmtId="165" fontId="6" fillId="8" borderId="2" applyAlignment="1" pivotButton="0" quotePrefix="0" xfId="0">
      <alignment horizontal="left" vertical="center" indent="1"/>
    </xf>
    <xf numFmtId="165" fontId="6" fillId="7" borderId="2" applyAlignment="1" pivotButton="0" quotePrefix="0" xfId="0">
      <alignment horizontal="left" vertical="center" indent="1"/>
    </xf>
    <xf numFmtId="0" fontId="12" fillId="2" borderId="0" applyAlignment="1" pivotButton="0" quotePrefix="0" xfId="0">
      <alignment vertical="center"/>
    </xf>
    <xf numFmtId="0" fontId="8" fillId="2" borderId="6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indent="1"/>
    </xf>
    <xf numFmtId="0" fontId="6" fillId="5" borderId="2" applyAlignment="1" pivotButton="0" quotePrefix="0" xfId="0">
      <alignment horizontal="center" vertical="center"/>
    </xf>
    <xf numFmtId="166" fontId="8" fillId="9" borderId="2" applyAlignment="1" pivotButton="0" quotePrefix="0" xfId="1">
      <alignment horizontal="right" vertical="center" indent="1"/>
    </xf>
    <xf numFmtId="166" fontId="8" fillId="3" borderId="2" applyAlignment="1" pivotButton="0" quotePrefix="0" xfId="1">
      <alignment horizontal="right" vertical="center" indent="1"/>
    </xf>
    <xf numFmtId="165" fontId="8" fillId="10" borderId="2" applyAlignment="1" pivotButton="0" quotePrefix="0" xfId="1">
      <alignment horizontal="left" vertical="center"/>
    </xf>
    <xf numFmtId="165" fontId="8" fillId="6" borderId="2" applyAlignment="1" pivotButton="0" quotePrefix="0" xfId="1">
      <alignment horizontal="left" vertical="center"/>
    </xf>
    <xf numFmtId="167" fontId="8" fillId="10" borderId="2" applyAlignment="1" pivotButton="0" quotePrefix="0" xfId="0">
      <alignment horizontal="right" vertical="center" indent="1"/>
    </xf>
    <xf numFmtId="0" fontId="13" fillId="10" borderId="2" applyAlignment="1" pivotButton="0" quotePrefix="0" xfId="0">
      <alignment horizontal="right" vertical="center" wrapText="1" indent="1"/>
    </xf>
    <xf numFmtId="0" fontId="8" fillId="0" borderId="0" applyAlignment="1" pivotButton="0" quotePrefix="0" xfId="0">
      <alignment horizontal="right" vertical="center" wrapText="1" indent="1"/>
    </xf>
    <xf numFmtId="167" fontId="7" fillId="3" borderId="2" applyAlignment="1" pivotButton="0" quotePrefix="0" xfId="0">
      <alignment horizontal="right" vertical="center"/>
    </xf>
    <xf numFmtId="167" fontId="7" fillId="3" borderId="2" applyAlignment="1" pivotButton="0" quotePrefix="0" xfId="0">
      <alignment horizontal="right" vertical="center" indent="1"/>
    </xf>
    <xf numFmtId="0" fontId="8" fillId="0" borderId="0" applyAlignment="1" pivotButton="0" quotePrefix="0" xfId="0">
      <alignment horizontal="center" vertical="center" wrapText="1"/>
    </xf>
    <xf numFmtId="0" fontId="7" fillId="9" borderId="4" applyAlignment="1" pivotButton="0" quotePrefix="0" xfId="0">
      <alignment horizontal="left" vertical="center" indent="1"/>
    </xf>
    <xf numFmtId="0" fontId="7" fillId="9" borderId="5" applyAlignment="1" pivotButton="0" quotePrefix="0" xfId="0">
      <alignment horizontal="left" vertical="center" indent="1"/>
    </xf>
    <xf numFmtId="165" fontId="7" fillId="9" borderId="2" applyAlignment="1" pivotButton="0" quotePrefix="0" xfId="0">
      <alignment vertical="center"/>
    </xf>
    <xf numFmtId="0" fontId="7" fillId="3" borderId="4" applyAlignment="1" pivotButton="0" quotePrefix="0" xfId="0">
      <alignment horizontal="left" vertical="center" indent="1"/>
    </xf>
    <xf numFmtId="0" fontId="7" fillId="3" borderId="5" applyAlignment="1" pivotButton="0" quotePrefix="0" xfId="0">
      <alignment horizontal="left" vertical="center" indent="1"/>
    </xf>
    <xf numFmtId="165" fontId="7" fillId="3" borderId="2" applyAlignment="1" pivotButton="0" quotePrefix="0" xfId="0">
      <alignment vertical="center"/>
    </xf>
    <xf numFmtId="0" fontId="14" fillId="2" borderId="0" applyAlignment="1" pivotButton="0" quotePrefix="0" xfId="0">
      <alignment vertical="top"/>
    </xf>
    <xf numFmtId="0" fontId="16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left" vertical="top"/>
    </xf>
    <xf numFmtId="0" fontId="8" fillId="0" borderId="0" applyAlignment="1" pivotButton="0" quotePrefix="0" xfId="0">
      <alignment horizontal="center" wrapText="1"/>
    </xf>
    <xf numFmtId="0" fontId="8" fillId="0" borderId="7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horizontal="center" vertical="center" wrapText="1"/>
    </xf>
    <xf numFmtId="168" fontId="8" fillId="11" borderId="7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11" fillId="4" borderId="0" applyAlignment="1" pivotButton="0" quotePrefix="0" xfId="24">
      <alignment horizontal="center" vertical="center"/>
    </xf>
    <xf numFmtId="0" fontId="7" fillId="3" borderId="2" applyAlignment="1" pivotButton="0" quotePrefix="0" xfId="0">
      <alignment horizontal="right" vertical="center" wrapText="1" indent="1"/>
    </xf>
    <xf numFmtId="0" fontId="1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23">
      <alignment horizontal="right" vertical="center"/>
    </xf>
    <xf numFmtId="0" fontId="0" fillId="0" borderId="5" pivotButton="0" quotePrefix="0" xfId="0"/>
    <xf numFmtId="167" fontId="7" fillId="3" borderId="2" applyAlignment="1" pivotButton="0" quotePrefix="0" xfId="0">
      <alignment horizontal="right" vertical="center" indent="1"/>
    </xf>
    <xf numFmtId="167" fontId="8" fillId="10" borderId="2" applyAlignment="1" pivotButton="0" quotePrefix="0" xfId="0">
      <alignment horizontal="right" vertical="center" indent="1"/>
    </xf>
    <xf numFmtId="168" fontId="8" fillId="11" borderId="7" applyAlignment="1" pivotButton="0" quotePrefix="0" xfId="0">
      <alignment horizontal="center" vertical="center" wrapText="1"/>
    </xf>
    <xf numFmtId="167" fontId="7" fillId="3" borderId="2" applyAlignment="1" pivotButton="0" quotePrefix="0" xfId="0">
      <alignment horizontal="right" vertical="center"/>
    </xf>
    <xf numFmtId="165" fontId="8" fillId="0" borderId="2" applyAlignment="1" pivotButton="0" quotePrefix="0" xfId="1">
      <alignment horizontal="left" vertical="center"/>
    </xf>
    <xf numFmtId="165" fontId="8" fillId="6" borderId="2" applyAlignment="1" pivotButton="0" quotePrefix="0" xfId="1">
      <alignment horizontal="left" vertical="center"/>
    </xf>
    <xf numFmtId="165" fontId="7" fillId="9" borderId="2" applyAlignment="1" pivotButton="0" quotePrefix="0" xfId="0">
      <alignment vertical="center"/>
    </xf>
    <xf numFmtId="165" fontId="6" fillId="8" borderId="2" applyAlignment="1" pivotButton="0" quotePrefix="0" xfId="0">
      <alignment horizontal="left" vertical="center" indent="1"/>
    </xf>
    <xf numFmtId="165" fontId="8" fillId="10" borderId="2" applyAlignment="1" pivotButton="0" quotePrefix="0" xfId="1">
      <alignment horizontal="left" vertical="center"/>
    </xf>
    <xf numFmtId="165" fontId="7" fillId="3" borderId="2" applyAlignment="1" pivotButton="0" quotePrefix="0" xfId="0">
      <alignment vertical="center"/>
    </xf>
    <xf numFmtId="165" fontId="6" fillId="7" borderId="2" applyAlignment="1" pivotButton="0" quotePrefix="0" xfId="0">
      <alignment horizontal="left" vertical="center" indent="1"/>
    </xf>
    <xf numFmtId="0" fontId="19" fillId="12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Финансовый" xfId="4" builtinId="3"/>
    <cellStyle name="Гиперссылка" xfId="5" builtinId="8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commercial+construction+estimate+77475+jp&amp;lpa=ic+commercial+construction+estimate+77475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57"/>
  <sheetViews>
    <sheetView showGridLines="0" tabSelected="1" workbookViewId="0">
      <pane ySplit="1" topLeftCell="A2" activePane="bottomLeft" state="frozen"/>
      <selection pane="bottomLeft" activeCell="B57" sqref="B57:G57"/>
    </sheetView>
  </sheetViews>
  <sheetFormatPr baseColWidth="8" defaultColWidth="10.6640625" defaultRowHeight="15.5"/>
  <cols>
    <col width="3.33203125" customWidth="1" style="7" min="1" max="1"/>
    <col width="21.83203125" customWidth="1" style="7" min="2" max="2"/>
    <col width="50.83203125" customWidth="1" style="7" min="3" max="3"/>
    <col width="16.83203125" customWidth="1" style="7" min="4" max="5"/>
    <col width="16.83203125" customWidth="1" style="7" min="6" max="7"/>
    <col width="3.33203125" customWidth="1" style="7" min="8" max="8"/>
  </cols>
  <sheetData>
    <row r="1" ht="50" customHeight="1" s="7"/>
    <row r="2" ht="50" customHeight="1" s="7">
      <c r="B2" s="23" t="inlineStr">
        <is>
          <t xml:space="preserve">商業建設見積テンプレート </t>
        </is>
      </c>
      <c r="C2" s="3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</row>
    <row r="3" ht="25" customFormat="1" customHeight="1" s="13">
      <c r="B3" s="44" t="inlineStr">
        <is>
          <t xml:space="preserve">シェーディングされていないフィールドのみを入力するユーザー。 </t>
        </is>
      </c>
      <c r="C3" s="14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</row>
    <row r="4" ht="35" customFormat="1" customHeight="1" s="9">
      <c r="B4" s="46" t="inlineStr">
        <is>
          <t>建設見積もり</t>
        </is>
      </c>
      <c r="C4" s="45" t="n"/>
      <c r="D4" s="37" t="n"/>
      <c r="E4" s="37" t="n"/>
      <c r="F4" s="34" t="inlineStr">
        <is>
          <t>敷地面積</t>
        </is>
      </c>
      <c r="G4" s="55" t="n">
        <v>6250</v>
      </c>
    </row>
    <row r="5" ht="35" customFormat="1" customHeight="1" s="10">
      <c r="B5" s="54" t="inlineStr">
        <is>
          <t>会社名</t>
        </is>
      </c>
      <c r="D5" s="37" t="n"/>
      <c r="E5" s="37" t="n"/>
      <c r="F5" s="34" t="inlineStr">
        <is>
          <t>ビル SF</t>
        </is>
      </c>
      <c r="G5" s="55" t="n">
        <v>4500</v>
      </c>
    </row>
    <row r="6" ht="10" customHeight="1" s="7">
      <c r="B6" s="37" t="n"/>
      <c r="C6" s="37" t="n"/>
      <c r="D6" s="37" t="n"/>
    </row>
    <row r="7" ht="35" customHeight="1" s="7">
      <c r="B7" s="47" t="inlineStr">
        <is>
          <t>推定数</t>
        </is>
      </c>
      <c r="C7" s="51" t="inlineStr">
        <is>
          <t>プロジェクト名</t>
        </is>
      </c>
      <c r="D7" s="37" t="n"/>
      <c r="E7" s="53" t="inlineStr">
        <is>
          <t>サイトワークと建物の小計</t>
        </is>
      </c>
      <c r="F7" s="56" t="n"/>
      <c r="G7" s="57">
        <f>SUM(F31+F55)</f>
        <v/>
      </c>
    </row>
    <row r="8" ht="35" customHeight="1" s="7" thickBot="1">
      <c r="B8" s="49" t="inlineStr">
        <is>
          <t>LG2674</t>
        </is>
      </c>
      <c r="C8" s="48" t="inlineStr">
        <is>
          <t>星空洞歴史協会の再構築
15 Constabulary Lane, Star's Hollow</t>
        </is>
      </c>
      <c r="D8" s="37" t="n"/>
      <c r="E8" s="33" t="inlineStr">
        <is>
          <t>ジェネラル・コンディション</t>
        </is>
      </c>
      <c r="F8" s="12" t="n">
        <v>0.025</v>
      </c>
      <c r="G8" s="58">
        <f>SUM(G7*F8)</f>
        <v/>
      </c>
    </row>
    <row r="9" ht="35" customHeight="1" s="7">
      <c r="B9" s="47" t="inlineStr">
        <is>
          <t>見積日</t>
        </is>
      </c>
      <c r="C9" s="51" t="inlineStr">
        <is>
          <t>プロジェクトの日付</t>
        </is>
      </c>
      <c r="D9" s="37" t="n"/>
      <c r="E9" s="33" t="inlineStr">
        <is>
          <t>保険</t>
        </is>
      </c>
      <c r="F9" s="12" t="n">
        <v>0.03</v>
      </c>
      <c r="G9" s="58">
        <f>SUM(G7*F9)</f>
        <v/>
      </c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</row>
    <row r="10" ht="35" customHeight="1" s="7" thickBot="1">
      <c r="B10" s="59" t="inlineStr">
        <is>
          <t>00/00/0000</t>
        </is>
      </c>
      <c r="C10" s="48" t="inlineStr">
        <is>
          <t>開始日: 00/00/0000
終了日: 00/00/0000</t>
        </is>
      </c>
      <c r="D10" s="37" t="n"/>
      <c r="E10" s="33" t="inlineStr">
        <is>
          <t>手数料</t>
        </is>
      </c>
      <c r="F10" s="12" t="n">
        <v>0.02</v>
      </c>
      <c r="G10" s="58">
        <f>SUM(G7*F10)</f>
        <v/>
      </c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</row>
    <row r="11" ht="35" customHeight="1" s="7">
      <c r="B11" s="47" t="inlineStr">
        <is>
          <t>によって作成された見積もり</t>
        </is>
      </c>
      <c r="C11" s="51" t="inlineStr">
        <is>
          <t>クライアント名</t>
        </is>
      </c>
      <c r="D11" s="37" t="n"/>
      <c r="E11" s="33" t="inlineStr">
        <is>
          <t>有事</t>
        </is>
      </c>
      <c r="F11" s="12" t="n">
        <v>0.02</v>
      </c>
      <c r="G11" s="58">
        <f>SUM(G7*F11)</f>
        <v/>
      </c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</row>
    <row r="12" ht="35" customHeight="1" s="7" thickBot="1">
      <c r="B12" s="49" t="inlineStr">
        <is>
          <t>トム・イェーガー</t>
        </is>
      </c>
      <c r="C12" s="48" t="inlineStr">
        <is>
          <t>スターズ・ホロウ歴史協会
そして星空の町</t>
        </is>
      </c>
      <c r="D12" s="37" t="n"/>
      <c r="E12" s="53" t="inlineStr">
        <is>
          <t>見積もり合計</t>
        </is>
      </c>
      <c r="F12" s="56" t="n"/>
      <c r="G12" s="60">
        <f>SUM(G7:G11)</f>
        <v/>
      </c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</row>
    <row r="13" ht="10" customHeight="1" s="7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</row>
    <row r="14" ht="30" customHeight="1" s="7">
      <c r="B14" s="11" t="inlineStr">
        <is>
          <t>サイトワーク</t>
        </is>
      </c>
      <c r="C14" s="18" t="inlineStr">
        <is>
          <t>筆記</t>
        </is>
      </c>
      <c r="D14" s="17" t="inlineStr">
        <is>
          <t>労働</t>
        </is>
      </c>
      <c r="E14" s="17" t="inlineStr">
        <is>
          <t>料</t>
        </is>
      </c>
      <c r="F14" s="17" t="inlineStr">
        <is>
          <t>総費用</t>
        </is>
      </c>
      <c r="G14" s="17" t="inlineStr">
        <is>
          <t>コスト/平方フィート</t>
        </is>
      </c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</row>
    <row r="15" ht="25" customHeight="1" s="7">
      <c r="B15" s="25" t="inlineStr">
        <is>
          <t>測量</t>
        </is>
      </c>
      <c r="C15" s="24" t="n"/>
      <c r="D15" s="61" t="n">
        <v>1000</v>
      </c>
      <c r="E15" s="61" t="n">
        <v>0</v>
      </c>
      <c r="F15" s="62">
        <f>D15+E15</f>
        <v/>
      </c>
      <c r="G15" s="28">
        <f>F15/SITE_SF</f>
        <v/>
      </c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</row>
    <row r="16" ht="25" customHeight="1" s="7">
      <c r="B16" s="26" t="inlineStr">
        <is>
          <t>取り壊し</t>
        </is>
      </c>
      <c r="C16" s="24" t="n"/>
      <c r="D16" s="61" t="n">
        <v>0</v>
      </c>
      <c r="E16" s="61" t="n">
        <v>0</v>
      </c>
      <c r="F16" s="62">
        <f>D16+E16</f>
        <v/>
      </c>
      <c r="G16" s="28">
        <f>F16/SITE_SF</f>
        <v/>
      </c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</row>
    <row r="17" ht="25" customHeight="1" s="7">
      <c r="B17" s="26" t="inlineStr">
        <is>
          <t>エロシオン制御</t>
        </is>
      </c>
      <c r="C17" s="24" t="n"/>
      <c r="D17" s="61" t="n">
        <v>1800</v>
      </c>
      <c r="E17" s="61" t="n">
        <v>1260</v>
      </c>
      <c r="F17" s="62">
        <f>D17+E17</f>
        <v/>
      </c>
      <c r="G17" s="28">
        <f>F17/SITE_SF</f>
        <v/>
      </c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</row>
    <row r="18" ht="25" customHeight="1" s="7">
      <c r="B18" s="26" t="inlineStr">
        <is>
          <t>下水道と水</t>
        </is>
      </c>
      <c r="C18" s="24" t="n"/>
      <c r="D18" s="61" t="n">
        <v>2000</v>
      </c>
      <c r="E18" s="61" t="n">
        <v>1700</v>
      </c>
      <c r="F18" s="62">
        <f>D18+E18</f>
        <v/>
      </c>
      <c r="G18" s="28">
        <f>F18/SITE_SF</f>
        <v/>
      </c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</row>
    <row r="19" ht="25" customHeight="1" s="7">
      <c r="B19" s="26" t="inlineStr">
        <is>
          <t>雨水排水管</t>
        </is>
      </c>
      <c r="C19" s="24" t="n"/>
      <c r="D19" s="61" t="n">
        <v>2500</v>
      </c>
      <c r="E19" s="61" t="n">
        <v>1500</v>
      </c>
      <c r="F19" s="62">
        <f>D19+E19</f>
        <v/>
      </c>
      <c r="G19" s="28">
        <f>F19/SITE_SF</f>
        <v/>
      </c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</row>
    <row r="20" ht="25" customHeight="1" s="7">
      <c r="B20" s="26" t="inlineStr">
        <is>
          <t>コンクリート舗装</t>
        </is>
      </c>
      <c r="C20" s="24" t="n"/>
      <c r="D20" s="61" t="n">
        <v>700</v>
      </c>
      <c r="E20" s="61" t="n">
        <v>1400</v>
      </c>
      <c r="F20" s="62">
        <f>D20+E20</f>
        <v/>
      </c>
      <c r="G20" s="28">
        <f>F20/SITE_SF</f>
        <v/>
      </c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</row>
    <row r="21" ht="25" customHeight="1" s="7">
      <c r="B21" s="26" t="inlineStr">
        <is>
          <t>造園</t>
        </is>
      </c>
      <c r="C21" s="24" t="n"/>
      <c r="D21" s="61" t="n">
        <v>2000</v>
      </c>
      <c r="E21" s="61" t="n">
        <v>6500</v>
      </c>
      <c r="F21" s="62">
        <f>D21+E21</f>
        <v/>
      </c>
      <c r="G21" s="28">
        <f>F21/SITE_SF</f>
        <v/>
      </c>
      <c r="H21" s="1" t="n"/>
      <c r="I21" s="1" t="inlineStr">
        <is>
          <t xml:space="preserve"> </t>
        </is>
      </c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</row>
    <row r="22" ht="25" customHeight="1" s="7">
      <c r="B22" s="26" t="inlineStr">
        <is>
          <t>灌漑</t>
        </is>
      </c>
      <c r="C22" s="24" t="n"/>
      <c r="D22" s="61" t="n">
        <v>0</v>
      </c>
      <c r="E22" s="61" t="n">
        <v>0</v>
      </c>
      <c r="F22" s="62">
        <f>D22+E22</f>
        <v/>
      </c>
      <c r="G22" s="28">
        <f>F22/SITE_SF</f>
        <v/>
      </c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</row>
    <row r="23" ht="25" customHeight="1" s="7">
      <c r="B23" s="26" t="inlineStr">
        <is>
          <t>擁壁</t>
        </is>
      </c>
      <c r="C23" s="24" t="n"/>
      <c r="D23" s="61" t="n">
        <v>0</v>
      </c>
      <c r="E23" s="61" t="n">
        <v>0</v>
      </c>
      <c r="F23" s="62">
        <f>D23+E23</f>
        <v/>
      </c>
      <c r="G23" s="28">
        <f>F23/SITE_SF</f>
        <v/>
      </c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</row>
    <row r="24" ht="25" customHeight="1" s="7">
      <c r="B24" s="26" t="inlineStr">
        <is>
          <t>サイトファニッシング</t>
        </is>
      </c>
      <c r="C24" s="24" t="n"/>
      <c r="D24" s="61" t="n">
        <v>500</v>
      </c>
      <c r="E24" s="61" t="n">
        <v>2500</v>
      </c>
      <c r="F24" s="62">
        <f>D24+E24</f>
        <v/>
      </c>
      <c r="G24" s="28">
        <f>F24/SITE_SF</f>
        <v/>
      </c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</row>
    <row r="25" ht="25" customHeight="1" s="7">
      <c r="B25" s="26" t="inlineStr">
        <is>
          <t>機器レンタル</t>
        </is>
      </c>
      <c r="C25" s="24" t="n"/>
      <c r="D25" s="61" t="n">
        <v>0</v>
      </c>
      <c r="E25" s="61" t="n">
        <v>4200</v>
      </c>
      <c r="F25" s="62">
        <f>D25+E25</f>
        <v/>
      </c>
      <c r="G25" s="28">
        <f>F25/SITE_SF</f>
        <v/>
      </c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</row>
    <row r="26" ht="25" customHeight="1" s="7">
      <c r="B26" s="26" t="inlineStr">
        <is>
          <t>照明</t>
        </is>
      </c>
      <c r="C26" s="24" t="n"/>
      <c r="D26" s="61" t="n">
        <v>900</v>
      </c>
      <c r="E26" s="61" t="n">
        <v>2800</v>
      </c>
      <c r="F26" s="62">
        <f>D26+E26</f>
        <v/>
      </c>
      <c r="G26" s="28">
        <f>F26/SITE_SF</f>
        <v/>
      </c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</row>
    <row r="27" ht="25" customHeight="1" s="7">
      <c r="B27" s="26" t="inlineStr">
        <is>
          <t>サイトのセキュリティ</t>
        </is>
      </c>
      <c r="C27" s="24" t="n"/>
      <c r="D27" s="61" t="n">
        <v>300</v>
      </c>
      <c r="E27" s="61" t="n">
        <v>2500</v>
      </c>
      <c r="F27" s="62">
        <f>D27+E27</f>
        <v/>
      </c>
      <c r="G27" s="28">
        <f>F27/SITE_SF</f>
        <v/>
      </c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</row>
    <row r="28" ht="25" customHeight="1" s="7">
      <c r="B28" s="26" t="inlineStr">
        <is>
          <t>ごみ箱</t>
        </is>
      </c>
      <c r="C28" s="24" t="n"/>
      <c r="D28" s="61" t="n">
        <v>0</v>
      </c>
      <c r="E28" s="61" t="n">
        <v>698</v>
      </c>
      <c r="F28" s="62">
        <f>D28+E28</f>
        <v/>
      </c>
      <c r="G28" s="28">
        <f>F28/SITE_SF</f>
        <v/>
      </c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</row>
    <row r="29" ht="25" customHeight="1" s="7">
      <c r="B29" s="26" t="inlineStr">
        <is>
          <t>一時的なフェンシング</t>
        </is>
      </c>
      <c r="C29" s="24" t="n"/>
      <c r="D29" s="61" t="n">
        <v>0</v>
      </c>
      <c r="E29" s="61" t="n">
        <v>1090</v>
      </c>
      <c r="F29" s="62">
        <f>D29+E29</f>
        <v/>
      </c>
      <c r="G29" s="28">
        <f>F29/SITE_SF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</row>
    <row r="30" ht="25" customHeight="1" s="7">
      <c r="B30" s="26" t="inlineStr">
        <is>
          <t>最終クリーンアップ</t>
        </is>
      </c>
      <c r="C30" s="24" t="n"/>
      <c r="D30" s="61" t="n">
        <v>1100</v>
      </c>
      <c r="E30" s="61" t="n">
        <v>0</v>
      </c>
      <c r="F30" s="62">
        <f>D30+E30</f>
        <v/>
      </c>
      <c r="G30" s="28">
        <f>F30/SITE_SF</f>
        <v/>
      </c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</row>
    <row r="31" ht="25" customHeight="1" s="7">
      <c r="B31" s="38" t="inlineStr">
        <is>
          <t>サイトの総コスト</t>
        </is>
      </c>
      <c r="C31" s="39" t="n"/>
      <c r="D31" s="63">
        <f>SUM(D15:D30)</f>
        <v/>
      </c>
      <c r="E31" s="63">
        <f>SUM(E15:E30)</f>
        <v/>
      </c>
      <c r="F31" s="63">
        <f>SUM(F15:F30)</f>
        <v/>
      </c>
      <c r="G31" s="64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</row>
    <row r="32" ht="10" customHeight="1" s="7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</row>
    <row r="33" ht="30" customHeight="1" s="7">
      <c r="B33" s="8" t="inlineStr">
        <is>
          <t>建物</t>
        </is>
      </c>
      <c r="C33" s="19" t="inlineStr">
        <is>
          <t>筆記</t>
        </is>
      </c>
      <c r="D33" s="27" t="inlineStr">
        <is>
          <t>労働</t>
        </is>
      </c>
      <c r="E33" s="27" t="inlineStr">
        <is>
          <t>料</t>
        </is>
      </c>
      <c r="F33" s="27" t="inlineStr">
        <is>
          <t>総費用</t>
        </is>
      </c>
      <c r="G33" s="27" t="inlineStr">
        <is>
          <t>コスト/平方フィート</t>
        </is>
      </c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</row>
    <row r="34" ht="25" customHeight="1" s="7">
      <c r="B34" s="25" t="inlineStr">
        <is>
          <t>鉄筋とコンクリート</t>
        </is>
      </c>
      <c r="C34" s="24" t="n"/>
      <c r="D34" s="61" t="n">
        <v>3500</v>
      </c>
      <c r="E34" s="61" t="n">
        <v>5787</v>
      </c>
      <c r="F34" s="65">
        <f>D34+E34</f>
        <v/>
      </c>
      <c r="G34" s="29">
        <f>F34/BUILDING_SF</f>
        <v/>
      </c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</row>
    <row r="35" ht="25" customHeight="1" s="7">
      <c r="B35" s="26" t="inlineStr">
        <is>
          <t>構造用金属</t>
        </is>
      </c>
      <c r="C35" s="24" t="n"/>
      <c r="D35" s="61" t="n">
        <v>6500</v>
      </c>
      <c r="E35" s="61" t="n">
        <v>16500</v>
      </c>
      <c r="F35" s="65">
        <f>D35+E35</f>
        <v/>
      </c>
      <c r="G35" s="29">
        <f>F35/BUILDING_SF</f>
        <v/>
      </c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</row>
    <row r="36" ht="25" customHeight="1" s="7">
      <c r="B36" s="26" t="inlineStr">
        <is>
          <t>絶縁</t>
        </is>
      </c>
      <c r="C36" s="24" t="n"/>
      <c r="D36" s="61" t="n">
        <v>1350</v>
      </c>
      <c r="E36" s="61" t="n">
        <v>1800</v>
      </c>
      <c r="F36" s="65">
        <f>D36+E36</f>
        <v/>
      </c>
      <c r="G36" s="29">
        <f>F36/BUILDING_SF</f>
        <v/>
      </c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</row>
    <row r="37" ht="25" customHeight="1" s="7">
      <c r="B37" s="26" t="inlineStr">
        <is>
          <t>防水</t>
        </is>
      </c>
      <c r="C37" s="24" t="n"/>
      <c r="D37" s="61" t="n">
        <v>1000</v>
      </c>
      <c r="E37" s="61" t="n">
        <v>5787</v>
      </c>
      <c r="F37" s="65">
        <f>D37+E37</f>
        <v/>
      </c>
      <c r="G37" s="29">
        <f>F37/BUILDING_SF</f>
        <v/>
      </c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</row>
    <row r="38" ht="25" customHeight="1" s="7">
      <c r="B38" s="26" t="inlineStr">
        <is>
          <t>屋根</t>
        </is>
      </c>
      <c r="C38" s="24" t="n"/>
      <c r="D38" s="61" t="n">
        <v>4500</v>
      </c>
      <c r="E38" s="61" t="n">
        <v>18765</v>
      </c>
      <c r="F38" s="65">
        <f>D38+E38</f>
        <v/>
      </c>
      <c r="G38" s="29">
        <f>F38/BUILDING_SF</f>
        <v/>
      </c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</row>
    <row r="39" ht="25" customHeight="1" s="7">
      <c r="B39" s="26" t="inlineStr">
        <is>
          <t>側線</t>
        </is>
      </c>
      <c r="C39" s="24" t="n"/>
      <c r="D39" s="61" t="n">
        <v>5600</v>
      </c>
      <c r="E39" s="61" t="n">
        <v>21229</v>
      </c>
      <c r="F39" s="65">
        <f>D39+E39</f>
        <v/>
      </c>
      <c r="G39" s="29">
        <f>F39/BUILDING_SF</f>
        <v/>
      </c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</row>
    <row r="40" ht="25" customHeight="1" s="7">
      <c r="B40" s="26" t="inlineStr">
        <is>
          <t>ラフカーペントリー</t>
        </is>
      </c>
      <c r="C40" s="24" t="n"/>
      <c r="D40" s="61" t="n">
        <v>2500</v>
      </c>
      <c r="E40" s="61" t="n">
        <v>6800</v>
      </c>
      <c r="F40" s="65">
        <f>D40+E40</f>
        <v/>
      </c>
      <c r="G40" s="29">
        <f>F40/BUILDING_SF</f>
        <v/>
      </c>
      <c r="H40" s="1" t="n"/>
      <c r="I40" s="1" t="inlineStr">
        <is>
          <t xml:space="preserve"> </t>
        </is>
      </c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</row>
    <row r="41" ht="25" customHeight="1" s="7">
      <c r="B41" s="26" t="inlineStr">
        <is>
          <t>シーラントとコーキング</t>
        </is>
      </c>
      <c r="C41" s="24" t="n"/>
      <c r="D41" s="61" t="n">
        <v>650</v>
      </c>
      <c r="E41" s="61" t="n">
        <v>2200</v>
      </c>
      <c r="F41" s="65">
        <f>D41+E41</f>
        <v/>
      </c>
      <c r="G41" s="29">
        <f>F41/BUILDING_SF</f>
        <v/>
      </c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</row>
    <row r="42" ht="25" customHeight="1" s="7">
      <c r="B42" s="26" t="inlineStr">
        <is>
          <t>ドアとハードウェア</t>
        </is>
      </c>
      <c r="C42" s="24" t="n"/>
      <c r="D42" s="61" t="n">
        <v>940</v>
      </c>
      <c r="E42" s="61" t="n">
        <v>12495</v>
      </c>
      <c r="F42" s="65">
        <f>D42+E42</f>
        <v/>
      </c>
      <c r="G42" s="29">
        <f>F42/BUILDING_SF</f>
        <v/>
      </c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</row>
    <row r="43" ht="25" customHeight="1" s="7">
      <c r="B43" s="26" t="inlineStr">
        <is>
          <t>ウィンドウズ</t>
        </is>
      </c>
      <c r="C43" s="24" t="n"/>
      <c r="D43" s="61" t="n">
        <v>2750</v>
      </c>
      <c r="E43" s="61" t="n">
        <v>26000</v>
      </c>
      <c r="F43" s="65">
        <f>D43+E43</f>
        <v/>
      </c>
      <c r="G43" s="29">
        <f>F43/BUILDING_SF</f>
        <v/>
      </c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</row>
    <row r="44" ht="25" customHeight="1" s="7">
      <c r="B44" s="26" t="inlineStr">
        <is>
          <t>乾式 壁</t>
        </is>
      </c>
      <c r="C44" s="24" t="n"/>
      <c r="D44" s="61" t="n">
        <v>4000</v>
      </c>
      <c r="E44" s="61" t="n">
        <v>5500</v>
      </c>
      <c r="F44" s="65">
        <f>D44+E44</f>
        <v/>
      </c>
      <c r="G44" s="29">
        <f>F44/BUILDING_SF</f>
        <v/>
      </c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</row>
    <row r="45" ht="25" customHeight="1" s="7">
      <c r="B45" s="26" t="inlineStr">
        <is>
          <t>床</t>
        </is>
      </c>
      <c r="C45" s="24" t="n"/>
      <c r="D45" s="61" t="n">
        <v>5000</v>
      </c>
      <c r="E45" s="61" t="n">
        <v>20000</v>
      </c>
      <c r="F45" s="65">
        <f>D45+E45</f>
        <v/>
      </c>
      <c r="G45" s="29">
        <f>F45/BUILDING_SF</f>
        <v/>
      </c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</row>
    <row r="46" ht="25" customHeight="1" s="7">
      <c r="B46" s="26" t="inlineStr">
        <is>
          <t>セラミックタイル</t>
        </is>
      </c>
      <c r="C46" s="24" t="n"/>
      <c r="D46" s="61" t="n">
        <v>2500</v>
      </c>
      <c r="E46" s="61" t="n">
        <v>3600</v>
      </c>
      <c r="F46" s="65">
        <f>D46+E46</f>
        <v/>
      </c>
      <c r="G46" s="29">
        <f>F46/BUILDING_SF</f>
        <v/>
      </c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</row>
    <row r="47" ht="25" customHeight="1" s="7">
      <c r="B47" s="26" t="inlineStr">
        <is>
          <t>トイレの仕切り</t>
        </is>
      </c>
      <c r="C47" s="24" t="n"/>
      <c r="D47" s="61" t="n">
        <v>1200</v>
      </c>
      <c r="E47" s="61" t="n">
        <v>16000</v>
      </c>
      <c r="F47" s="65">
        <f>D47+E47</f>
        <v/>
      </c>
      <c r="G47" s="29">
        <f>F47/BUILDING_SF</f>
        <v/>
      </c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</row>
    <row r="48" ht="25" customHeight="1" s="7">
      <c r="B48" s="26" t="inlineStr">
        <is>
          <t>配管</t>
        </is>
      </c>
      <c r="C48" s="24" t="n"/>
      <c r="D48" s="61" t="n">
        <v>6000</v>
      </c>
      <c r="E48" s="61" t="n">
        <v>14000</v>
      </c>
      <c r="F48" s="65">
        <f>D48+E48</f>
        <v/>
      </c>
      <c r="G48" s="29">
        <f>F48/BUILDING_SF</f>
        <v/>
      </c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</row>
    <row r="49" ht="25" customHeight="1" s="7">
      <c r="B49" s="26" t="inlineStr">
        <is>
          <t>絵画</t>
        </is>
      </c>
      <c r="C49" s="24" t="n"/>
      <c r="D49" s="61" t="n">
        <v>2500</v>
      </c>
      <c r="E49" s="61" t="n">
        <v>3342</v>
      </c>
      <c r="F49" s="65">
        <f>D49+E49</f>
        <v/>
      </c>
      <c r="G49" s="29">
        <f>F49/BUILDING_SF</f>
        <v/>
      </c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</row>
    <row r="50" ht="25" customHeight="1" s="7">
      <c r="B50" s="26" t="inlineStr">
        <is>
          <t>エレベーター</t>
        </is>
      </c>
      <c r="C50" s="24" t="n"/>
      <c r="D50" s="61" t="n">
        <v>7200</v>
      </c>
      <c r="E50" s="61" t="n">
        <v>24751</v>
      </c>
      <c r="F50" s="65">
        <f>D50+E50</f>
        <v/>
      </c>
      <c r="G50" s="29">
        <f>F50/BUILDING_SF</f>
        <v/>
      </c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</row>
    <row r="51" ht="25" customHeight="1" s="7">
      <c r="B51" s="26" t="inlineStr">
        <is>
          <t>空調</t>
        </is>
      </c>
      <c r="C51" s="24" t="n"/>
      <c r="D51" s="61" t="n">
        <v>8500</v>
      </c>
      <c r="E51" s="61" t="n">
        <v>25382</v>
      </c>
      <c r="F51" s="65">
        <f>D51+E51</f>
        <v/>
      </c>
      <c r="G51" s="29">
        <f>F51/BUILDING_SF</f>
        <v/>
      </c>
      <c r="H51" s="1" t="n"/>
      <c r="I51" s="1" t="inlineStr">
        <is>
          <t xml:space="preserve"> </t>
        </is>
      </c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</row>
    <row r="52" ht="25" customHeight="1" s="7">
      <c r="B52" s="26" t="inlineStr">
        <is>
          <t>火事</t>
        </is>
      </c>
      <c r="C52" s="24" t="n"/>
      <c r="D52" s="61" t="n">
        <v>1500</v>
      </c>
      <c r="E52" s="61" t="n">
        <v>3800</v>
      </c>
      <c r="F52" s="65">
        <f>D52+E52</f>
        <v/>
      </c>
      <c r="G52" s="29">
        <f>F52/BUILDING_SF</f>
        <v/>
      </c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</row>
    <row r="53" ht="25" customHeight="1" s="7">
      <c r="B53" s="26" t="inlineStr">
        <is>
          <t>プロジェクト特産品</t>
        </is>
      </c>
      <c r="C53" s="24" t="n"/>
      <c r="D53" s="61" t="n">
        <v>4800</v>
      </c>
      <c r="E53" s="61" t="n">
        <v>18000</v>
      </c>
      <c r="F53" s="65">
        <f>D53+E53</f>
        <v/>
      </c>
      <c r="G53" s="29">
        <f>F53/BUILDING_SF</f>
        <v/>
      </c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</row>
    <row r="54" ht="25" customHeight="1" s="7">
      <c r="B54" s="26" t="inlineStr">
        <is>
          <t>最終クリーンアップ</t>
        </is>
      </c>
      <c r="C54" s="24" t="n"/>
      <c r="D54" s="61" t="n">
        <v>2500</v>
      </c>
      <c r="E54" s="61" t="n">
        <v>150</v>
      </c>
      <c r="F54" s="65">
        <f>D54+E54</f>
        <v/>
      </c>
      <c r="G54" s="29">
        <f>F54/BUILDING_SF</f>
        <v/>
      </c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</row>
    <row r="55" ht="25" customHeight="1" s="7">
      <c r="B55" s="41" t="inlineStr">
        <is>
          <t>総建築費</t>
        </is>
      </c>
      <c r="C55" s="42" t="n"/>
      <c r="D55" s="66">
        <f>SUM(D34:D54)</f>
        <v/>
      </c>
      <c r="E55" s="66">
        <f>SUM(E34:E54)</f>
        <v/>
      </c>
      <c r="F55" s="66">
        <f>SUM(F34:F54)</f>
        <v/>
      </c>
      <c r="G55" s="67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</row>
    <row r="56" s="7"/>
    <row r="57" ht="50" customHeight="1" s="7">
      <c r="B57" s="68" t="inlineStr">
        <is>
          <t>SMARTSHEETで作成するには、ここをクリックしてください</t>
        </is>
      </c>
    </row>
  </sheetData>
  <mergeCells count="4">
    <mergeCell ref="B57:G57"/>
    <mergeCell ref="E7:F7"/>
    <mergeCell ref="E12:F12"/>
    <mergeCell ref="B5:C5"/>
  </mergeCells>
  <hyperlinks>
    <hyperlink xmlns:r="http://schemas.openxmlformats.org/officeDocument/2006/relationships" ref="B57" r:id="rId1"/>
  </hyperlinks>
  <pageMargins left="0.4" right="0.4" top="0.4" bottom="0.4" header="0" footer="0"/>
  <pageSetup orientation="landscape" scale="8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O54"/>
  <sheetViews>
    <sheetView showGridLines="0" workbookViewId="0">
      <selection activeCell="J20" sqref="J20"/>
    </sheetView>
  </sheetViews>
  <sheetFormatPr baseColWidth="8" defaultColWidth="10.6640625" defaultRowHeight="15.5"/>
  <cols>
    <col width="3.33203125" customWidth="1" style="7" min="1" max="1"/>
    <col width="21.83203125" customWidth="1" style="7" min="2" max="2"/>
    <col width="50.83203125" customWidth="1" style="7" min="3" max="3"/>
    <col width="16.83203125" customWidth="1" style="7" min="4" max="7"/>
    <col width="3.33203125" customWidth="1" style="7" min="8" max="8"/>
    <col width="10.6640625" customWidth="1" style="7" min="9" max="16384"/>
  </cols>
  <sheetData>
    <row r="1" ht="50" customHeight="1" s="7">
      <c r="B1" s="23" t="inlineStr">
        <is>
          <t xml:space="preserve">商業建設見積テンプレート </t>
        </is>
      </c>
      <c r="C1" s="3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</row>
    <row r="2" ht="25" customFormat="1" customHeight="1" s="13">
      <c r="B2" s="44" t="inlineStr">
        <is>
          <t xml:space="preserve">シェーディングされていないフィールドのみを入力するユーザー。 </t>
        </is>
      </c>
      <c r="C2" s="14" t="n"/>
      <c r="D2" s="15" t="n"/>
      <c r="E2" s="15" t="n"/>
      <c r="F2" s="15" t="n"/>
      <c r="G2" s="15" t="n"/>
      <c r="H2" s="15" t="n"/>
      <c r="I2" s="15" t="n"/>
      <c r="J2" s="15" t="n"/>
      <c r="K2" s="15" t="n"/>
      <c r="L2" s="15" t="n"/>
      <c r="M2" s="15" t="n"/>
      <c r="N2" s="15" t="n"/>
      <c r="O2" s="15" t="n"/>
      <c r="P2" s="15" t="n"/>
      <c r="Q2" s="15" t="n"/>
      <c r="R2" s="15" t="n"/>
      <c r="S2" s="15" t="n"/>
      <c r="T2" s="15" t="n"/>
      <c r="U2" s="15" t="n"/>
      <c r="V2" s="15" t="n"/>
      <c r="W2" s="15" t="n"/>
      <c r="X2" s="15" t="n"/>
      <c r="Y2" s="15" t="n"/>
      <c r="Z2" s="15" t="n"/>
      <c r="AA2" s="15" t="n"/>
      <c r="AB2" s="15" t="n"/>
      <c r="AC2" s="15" t="n"/>
      <c r="AD2" s="15" t="n"/>
      <c r="AE2" s="15" t="n"/>
      <c r="AF2" s="15" t="n"/>
      <c r="AG2" s="15" t="n"/>
      <c r="AH2" s="15" t="n"/>
      <c r="AI2" s="15" t="n"/>
      <c r="AJ2" s="15" t="n"/>
      <c r="AK2" s="15" t="n"/>
      <c r="AL2" s="15" t="n"/>
      <c r="AM2" s="15" t="n"/>
      <c r="AN2" s="15" t="n"/>
      <c r="AO2" s="15" t="n"/>
    </row>
    <row r="3" ht="35" customFormat="1" customHeight="1" s="9">
      <c r="B3" s="46" t="inlineStr">
        <is>
          <t>建設見積もり</t>
        </is>
      </c>
      <c r="C3" s="45" t="n"/>
      <c r="D3" s="37" t="n"/>
      <c r="E3" s="37" t="n"/>
      <c r="F3" s="34" t="inlineStr">
        <is>
          <t>敷地面積</t>
        </is>
      </c>
      <c r="G3" s="55" t="n">
        <v>1000</v>
      </c>
    </row>
    <row r="4" ht="35" customFormat="1" customHeight="1" s="10">
      <c r="B4" s="54" t="inlineStr">
        <is>
          <t>会社名</t>
        </is>
      </c>
      <c r="D4" s="37" t="n"/>
      <c r="E4" s="37" t="n"/>
      <c r="F4" s="34" t="inlineStr">
        <is>
          <t>ビル SF</t>
        </is>
      </c>
      <c r="G4" s="55" t="n">
        <v>1000</v>
      </c>
    </row>
    <row r="5" ht="10" customHeight="1" s="7">
      <c r="B5" s="37" t="n"/>
      <c r="C5" s="37" t="n"/>
      <c r="D5" s="37" t="n"/>
    </row>
    <row r="6" ht="35" customHeight="1" s="7">
      <c r="B6" s="47" t="inlineStr">
        <is>
          <t>推定数</t>
        </is>
      </c>
      <c r="C6" s="51" t="inlineStr">
        <is>
          <t>プロジェクト名</t>
        </is>
      </c>
      <c r="D6" s="37" t="n"/>
      <c r="E6" s="53" t="inlineStr">
        <is>
          <t>サイトワークと建物の小計</t>
        </is>
      </c>
      <c r="F6" s="56" t="n"/>
      <c r="G6" s="57">
        <f>SUM(F30+F54)</f>
        <v/>
      </c>
    </row>
    <row r="7" ht="35" customHeight="1" s="7" thickBot="1">
      <c r="B7" s="49" t="n"/>
      <c r="C7" s="48" t="n"/>
      <c r="D7" s="37" t="n"/>
      <c r="E7" s="33" t="inlineStr">
        <is>
          <t>ジェネラル・コンディション</t>
        </is>
      </c>
      <c r="F7" s="12" t="n">
        <v>0.025</v>
      </c>
      <c r="G7" s="58">
        <f>SUM(G6*F7)</f>
        <v/>
      </c>
    </row>
    <row r="8" ht="35" customHeight="1" s="7">
      <c r="B8" s="47" t="inlineStr">
        <is>
          <t>見積日</t>
        </is>
      </c>
      <c r="C8" s="51" t="inlineStr">
        <is>
          <t>プロジェクトの日付</t>
        </is>
      </c>
      <c r="D8" s="37" t="n"/>
      <c r="E8" s="33" t="inlineStr">
        <is>
          <t>保険</t>
        </is>
      </c>
      <c r="F8" s="12" t="n">
        <v>0.03</v>
      </c>
      <c r="G8" s="58">
        <f>SUM(G6*F8)</f>
        <v/>
      </c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</row>
    <row r="9" ht="35" customHeight="1" s="7" thickBot="1">
      <c r="B9" s="59" t="n"/>
      <c r="C9" s="48" t="n"/>
      <c r="D9" s="37" t="n"/>
      <c r="E9" s="33" t="inlineStr">
        <is>
          <t>手数料</t>
        </is>
      </c>
      <c r="F9" s="12" t="n">
        <v>0.02</v>
      </c>
      <c r="G9" s="58">
        <f>SUM(G6*F9)</f>
        <v/>
      </c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</row>
    <row r="10" ht="35" customHeight="1" s="7">
      <c r="B10" s="47" t="inlineStr">
        <is>
          <t>によって作成された見積もり</t>
        </is>
      </c>
      <c r="C10" s="51" t="inlineStr">
        <is>
          <t>クライアント名</t>
        </is>
      </c>
      <c r="D10" s="37" t="n"/>
      <c r="E10" s="33" t="inlineStr">
        <is>
          <t>有事</t>
        </is>
      </c>
      <c r="F10" s="12" t="n">
        <v>0.02</v>
      </c>
      <c r="G10" s="58">
        <f>SUM(G6*F10)</f>
        <v/>
      </c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</row>
    <row r="11" ht="35" customHeight="1" s="7" thickBot="1">
      <c r="B11" s="49" t="n"/>
      <c r="C11" s="48" t="n"/>
      <c r="D11" s="37" t="n"/>
      <c r="E11" s="53" t="inlineStr">
        <is>
          <t>見積もり合計</t>
        </is>
      </c>
      <c r="F11" s="56" t="n"/>
      <c r="G11" s="60">
        <f>SUM(G6:G10)</f>
        <v/>
      </c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</row>
    <row r="12" ht="10" customHeight="1" s="7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</row>
    <row r="13" ht="30" customHeight="1" s="7">
      <c r="B13" s="11" t="inlineStr">
        <is>
          <t>サイトワーク</t>
        </is>
      </c>
      <c r="C13" s="18" t="inlineStr">
        <is>
          <t>筆記</t>
        </is>
      </c>
      <c r="D13" s="17" t="inlineStr">
        <is>
          <t>労働</t>
        </is>
      </c>
      <c r="E13" s="17" t="inlineStr">
        <is>
          <t>料</t>
        </is>
      </c>
      <c r="F13" s="17" t="inlineStr">
        <is>
          <t>総費用</t>
        </is>
      </c>
      <c r="G13" s="17" t="inlineStr">
        <is>
          <t>コスト/平方フィート</t>
        </is>
      </c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</row>
    <row r="14" ht="25" customHeight="1" s="7">
      <c r="B14" s="25" t="inlineStr">
        <is>
          <t>測量</t>
        </is>
      </c>
      <c r="C14" s="24" t="n"/>
      <c r="D14" s="61" t="n">
        <v>0</v>
      </c>
      <c r="E14" s="61" t="n">
        <v>0</v>
      </c>
      <c r="F14" s="62">
        <f>D14+E14</f>
        <v/>
      </c>
      <c r="G14" s="28">
        <f>F14/SITE_SF</f>
        <v/>
      </c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</row>
    <row r="15" ht="25" customHeight="1" s="7">
      <c r="B15" s="26" t="inlineStr">
        <is>
          <t>取り壊し</t>
        </is>
      </c>
      <c r="C15" s="24" t="n"/>
      <c r="D15" s="61" t="n">
        <v>0</v>
      </c>
      <c r="E15" s="61" t="n">
        <v>0</v>
      </c>
      <c r="F15" s="62">
        <f>D15+E15</f>
        <v/>
      </c>
      <c r="G15" s="28">
        <f>F15/SITE_SF</f>
        <v/>
      </c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</row>
    <row r="16" ht="25" customHeight="1" s="7">
      <c r="B16" s="26" t="inlineStr">
        <is>
          <t>エロシオン制御</t>
        </is>
      </c>
      <c r="C16" s="24" t="n"/>
      <c r="D16" s="61" t="n">
        <v>0</v>
      </c>
      <c r="E16" s="61" t="n">
        <v>0</v>
      </c>
      <c r="F16" s="62">
        <f>D16+E16</f>
        <v/>
      </c>
      <c r="G16" s="28">
        <f>F16/SITE_SF</f>
        <v/>
      </c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</row>
    <row r="17" ht="25" customHeight="1" s="7">
      <c r="B17" s="26" t="inlineStr">
        <is>
          <t>下水道と水</t>
        </is>
      </c>
      <c r="C17" s="24" t="n"/>
      <c r="D17" s="61" t="n">
        <v>0</v>
      </c>
      <c r="E17" s="61" t="n">
        <v>0</v>
      </c>
      <c r="F17" s="62">
        <f>D17+E17</f>
        <v/>
      </c>
      <c r="G17" s="28">
        <f>F17/SITE_SF</f>
        <v/>
      </c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</row>
    <row r="18" ht="25" customHeight="1" s="7">
      <c r="B18" s="26" t="inlineStr">
        <is>
          <t>雨水排水管</t>
        </is>
      </c>
      <c r="C18" s="24" t="n"/>
      <c r="D18" s="61" t="n">
        <v>0</v>
      </c>
      <c r="E18" s="61" t="n">
        <v>0</v>
      </c>
      <c r="F18" s="62">
        <f>D18+E18</f>
        <v/>
      </c>
      <c r="G18" s="28">
        <f>F18/SITE_SF</f>
        <v/>
      </c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</row>
    <row r="19" ht="25" customHeight="1" s="7">
      <c r="B19" s="26" t="inlineStr">
        <is>
          <t>コンクリート舗装</t>
        </is>
      </c>
      <c r="C19" s="24" t="n"/>
      <c r="D19" s="61" t="n">
        <v>0</v>
      </c>
      <c r="E19" s="61" t="n">
        <v>0</v>
      </c>
      <c r="F19" s="62">
        <f>D19+E19</f>
        <v/>
      </c>
      <c r="G19" s="28">
        <f>F19/SITE_SF</f>
        <v/>
      </c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</row>
    <row r="20" ht="25" customHeight="1" s="7">
      <c r="B20" s="26" t="inlineStr">
        <is>
          <t>造園</t>
        </is>
      </c>
      <c r="C20" s="24" t="n"/>
      <c r="D20" s="61" t="n">
        <v>0</v>
      </c>
      <c r="E20" s="61" t="n">
        <v>0</v>
      </c>
      <c r="F20" s="62">
        <f>D20+E20</f>
        <v/>
      </c>
      <c r="G20" s="28">
        <f>F20/SITE_SF</f>
        <v/>
      </c>
      <c r="H20" s="1" t="n"/>
      <c r="I20" s="1" t="inlineStr">
        <is>
          <t xml:space="preserve"> </t>
        </is>
      </c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</row>
    <row r="21" ht="25" customHeight="1" s="7">
      <c r="B21" s="26" t="inlineStr">
        <is>
          <t>灌漑</t>
        </is>
      </c>
      <c r="C21" s="24" t="n"/>
      <c r="D21" s="61" t="n">
        <v>0</v>
      </c>
      <c r="E21" s="61" t="n">
        <v>0</v>
      </c>
      <c r="F21" s="62">
        <f>D21+E21</f>
        <v/>
      </c>
      <c r="G21" s="28">
        <f>F21/SITE_SF</f>
        <v/>
      </c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</row>
    <row r="22" ht="25" customHeight="1" s="7">
      <c r="B22" s="26" t="inlineStr">
        <is>
          <t>擁壁</t>
        </is>
      </c>
      <c r="C22" s="24" t="n"/>
      <c r="D22" s="61" t="n">
        <v>0</v>
      </c>
      <c r="E22" s="61" t="n">
        <v>0</v>
      </c>
      <c r="F22" s="62">
        <f>D22+E22</f>
        <v/>
      </c>
      <c r="G22" s="28">
        <f>F22/SITE_SF</f>
        <v/>
      </c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</row>
    <row r="23" ht="25" customHeight="1" s="7">
      <c r="B23" s="26" t="inlineStr">
        <is>
          <t>サイトファニッシング</t>
        </is>
      </c>
      <c r="C23" s="24" t="n"/>
      <c r="D23" s="61" t="n">
        <v>0</v>
      </c>
      <c r="E23" s="61" t="n">
        <v>0</v>
      </c>
      <c r="F23" s="62">
        <f>D23+E23</f>
        <v/>
      </c>
      <c r="G23" s="28">
        <f>F23/SITE_SF</f>
        <v/>
      </c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</row>
    <row r="24" ht="25" customHeight="1" s="7">
      <c r="B24" s="26" t="inlineStr">
        <is>
          <t>機器レンタル</t>
        </is>
      </c>
      <c r="C24" s="24" t="n"/>
      <c r="D24" s="61" t="n">
        <v>0</v>
      </c>
      <c r="E24" s="61" t="n">
        <v>0</v>
      </c>
      <c r="F24" s="62">
        <f>D24+E24</f>
        <v/>
      </c>
      <c r="G24" s="28">
        <f>F24/SITE_SF</f>
        <v/>
      </c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</row>
    <row r="25" ht="25" customHeight="1" s="7">
      <c r="B25" s="26" t="inlineStr">
        <is>
          <t>照明</t>
        </is>
      </c>
      <c r="C25" s="24" t="n"/>
      <c r="D25" s="61" t="n">
        <v>0</v>
      </c>
      <c r="E25" s="61" t="n">
        <v>0</v>
      </c>
      <c r="F25" s="62">
        <f>D25+E25</f>
        <v/>
      </c>
      <c r="G25" s="28">
        <f>F25/SITE_SF</f>
        <v/>
      </c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</row>
    <row r="26" ht="25" customHeight="1" s="7">
      <c r="B26" s="26" t="inlineStr">
        <is>
          <t>サイトのセキュリティ</t>
        </is>
      </c>
      <c r="C26" s="24" t="n"/>
      <c r="D26" s="61" t="n">
        <v>0</v>
      </c>
      <c r="E26" s="61" t="n">
        <v>0</v>
      </c>
      <c r="F26" s="62">
        <f>D26+E26</f>
        <v/>
      </c>
      <c r="G26" s="28">
        <f>F26/SITE_SF</f>
        <v/>
      </c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</row>
    <row r="27" ht="25" customHeight="1" s="7">
      <c r="B27" s="26" t="inlineStr">
        <is>
          <t>ごみ箱</t>
        </is>
      </c>
      <c r="C27" s="24" t="n"/>
      <c r="D27" s="61" t="n">
        <v>0</v>
      </c>
      <c r="E27" s="61" t="n">
        <v>0</v>
      </c>
      <c r="F27" s="62">
        <f>D27+E27</f>
        <v/>
      </c>
      <c r="G27" s="28">
        <f>F27/SITE_SF</f>
        <v/>
      </c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</row>
    <row r="28" ht="25" customHeight="1" s="7">
      <c r="B28" s="26" t="inlineStr">
        <is>
          <t>一時的なフェンシング</t>
        </is>
      </c>
      <c r="C28" s="24" t="n"/>
      <c r="D28" s="61" t="n">
        <v>0</v>
      </c>
      <c r="E28" s="61" t="n">
        <v>0</v>
      </c>
      <c r="F28" s="62">
        <f>D28+E28</f>
        <v/>
      </c>
      <c r="G28" s="28">
        <f>F28/SITE_SF</f>
        <v/>
      </c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</row>
    <row r="29" ht="25" customHeight="1" s="7">
      <c r="B29" s="26" t="inlineStr">
        <is>
          <t>最終クリーンアップ</t>
        </is>
      </c>
      <c r="C29" s="24" t="n"/>
      <c r="D29" s="61" t="n">
        <v>0</v>
      </c>
      <c r="E29" s="61" t="n">
        <v>0</v>
      </c>
      <c r="F29" s="62">
        <f>D29+E29</f>
        <v/>
      </c>
      <c r="G29" s="28">
        <f>F29/SITE_SF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</row>
    <row r="30" ht="25" customHeight="1" s="7">
      <c r="B30" s="38" t="inlineStr">
        <is>
          <t>サイトの総コスト</t>
        </is>
      </c>
      <c r="C30" s="39" t="n"/>
      <c r="D30" s="63">
        <f>SUM(D14:D29)</f>
        <v/>
      </c>
      <c r="E30" s="63">
        <f>SUM(E14:E29)</f>
        <v/>
      </c>
      <c r="F30" s="63">
        <f>SUM(F14:F29)</f>
        <v/>
      </c>
      <c r="G30" s="64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</row>
    <row r="31" ht="10" customHeight="1" s="7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</row>
    <row r="32" ht="30" customHeight="1" s="7">
      <c r="B32" s="8" t="inlineStr">
        <is>
          <t>建物</t>
        </is>
      </c>
      <c r="C32" s="19" t="inlineStr">
        <is>
          <t>筆記</t>
        </is>
      </c>
      <c r="D32" s="27" t="inlineStr">
        <is>
          <t>労働</t>
        </is>
      </c>
      <c r="E32" s="27" t="inlineStr">
        <is>
          <t>料</t>
        </is>
      </c>
      <c r="F32" s="27" t="inlineStr">
        <is>
          <t>総費用</t>
        </is>
      </c>
      <c r="G32" s="27" t="inlineStr">
        <is>
          <t>コスト/平方フィート</t>
        </is>
      </c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</row>
    <row r="33" ht="25" customHeight="1" s="7">
      <c r="B33" s="25" t="inlineStr">
        <is>
          <t>鉄筋とコンクリート</t>
        </is>
      </c>
      <c r="C33" s="24" t="n"/>
      <c r="D33" s="61" t="n">
        <v>0</v>
      </c>
      <c r="E33" s="61" t="n">
        <v>0</v>
      </c>
      <c r="F33" s="65">
        <f>D33+E33</f>
        <v/>
      </c>
      <c r="G33" s="29">
        <f>F33/BUILDING_SF</f>
        <v/>
      </c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</row>
    <row r="34" ht="25" customHeight="1" s="7">
      <c r="B34" s="26" t="inlineStr">
        <is>
          <t>構造用金属</t>
        </is>
      </c>
      <c r="C34" s="24" t="n"/>
      <c r="D34" s="61" t="n">
        <v>0</v>
      </c>
      <c r="E34" s="61" t="n">
        <v>0</v>
      </c>
      <c r="F34" s="65">
        <f>D34+E34</f>
        <v/>
      </c>
      <c r="G34" s="29">
        <f>F34/BUILDING_SF</f>
        <v/>
      </c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</row>
    <row r="35" ht="25" customHeight="1" s="7">
      <c r="B35" s="26" t="inlineStr">
        <is>
          <t>絶縁</t>
        </is>
      </c>
      <c r="C35" s="24" t="n"/>
      <c r="D35" s="61" t="n">
        <v>0</v>
      </c>
      <c r="E35" s="61" t="n">
        <v>0</v>
      </c>
      <c r="F35" s="65">
        <f>D35+E35</f>
        <v/>
      </c>
      <c r="G35" s="29">
        <f>F35/BUILDING_SF</f>
        <v/>
      </c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</row>
    <row r="36" ht="25" customHeight="1" s="7">
      <c r="B36" s="26" t="inlineStr">
        <is>
          <t>防水</t>
        </is>
      </c>
      <c r="C36" s="24" t="n"/>
      <c r="D36" s="61" t="n">
        <v>0</v>
      </c>
      <c r="E36" s="61" t="n">
        <v>0</v>
      </c>
      <c r="F36" s="65">
        <f>D36+E36</f>
        <v/>
      </c>
      <c r="G36" s="29">
        <f>F36/BUILDING_SF</f>
        <v/>
      </c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</row>
    <row r="37" ht="25" customHeight="1" s="7">
      <c r="B37" s="26" t="inlineStr">
        <is>
          <t>屋根</t>
        </is>
      </c>
      <c r="C37" s="24" t="n"/>
      <c r="D37" s="61" t="n">
        <v>0</v>
      </c>
      <c r="E37" s="61" t="n">
        <v>0</v>
      </c>
      <c r="F37" s="65">
        <f>D37+E37</f>
        <v/>
      </c>
      <c r="G37" s="29">
        <f>F37/BUILDING_SF</f>
        <v/>
      </c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</row>
    <row r="38" ht="25" customHeight="1" s="7">
      <c r="B38" s="26" t="inlineStr">
        <is>
          <t>側線</t>
        </is>
      </c>
      <c r="C38" s="24" t="n"/>
      <c r="D38" s="61" t="n">
        <v>0</v>
      </c>
      <c r="E38" s="61" t="n">
        <v>0</v>
      </c>
      <c r="F38" s="65">
        <f>D38+E38</f>
        <v/>
      </c>
      <c r="G38" s="29">
        <f>F38/BUILDING_SF</f>
        <v/>
      </c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</row>
    <row r="39" ht="25" customHeight="1" s="7">
      <c r="B39" s="26" t="inlineStr">
        <is>
          <t>ラフカーペントリー</t>
        </is>
      </c>
      <c r="C39" s="24" t="n"/>
      <c r="D39" s="61" t="n">
        <v>0</v>
      </c>
      <c r="E39" s="61" t="n">
        <v>0</v>
      </c>
      <c r="F39" s="65">
        <f>D39+E39</f>
        <v/>
      </c>
      <c r="G39" s="29">
        <f>F39/BUILDING_SF</f>
        <v/>
      </c>
      <c r="H39" s="1" t="n"/>
      <c r="I39" s="1" t="inlineStr">
        <is>
          <t xml:space="preserve"> </t>
        </is>
      </c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</row>
    <row r="40" ht="25" customHeight="1" s="7">
      <c r="B40" s="26" t="inlineStr">
        <is>
          <t>シーラントとコーキング</t>
        </is>
      </c>
      <c r="C40" s="24" t="n"/>
      <c r="D40" s="61" t="n">
        <v>0</v>
      </c>
      <c r="E40" s="61" t="n">
        <v>0</v>
      </c>
      <c r="F40" s="65">
        <f>D40+E40</f>
        <v/>
      </c>
      <c r="G40" s="29">
        <f>F40/BUILDING_SF</f>
        <v/>
      </c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</row>
    <row r="41" ht="25" customHeight="1" s="7">
      <c r="B41" s="26" t="inlineStr">
        <is>
          <t>ドアとハードウェア</t>
        </is>
      </c>
      <c r="C41" s="24" t="n"/>
      <c r="D41" s="61" t="n">
        <v>0</v>
      </c>
      <c r="E41" s="61" t="n">
        <v>0</v>
      </c>
      <c r="F41" s="65">
        <f>D41+E41</f>
        <v/>
      </c>
      <c r="G41" s="29">
        <f>F41/BUILDING_SF</f>
        <v/>
      </c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</row>
    <row r="42" ht="25" customHeight="1" s="7">
      <c r="B42" s="26" t="inlineStr">
        <is>
          <t>ウィンドウズ</t>
        </is>
      </c>
      <c r="C42" s="24" t="n"/>
      <c r="D42" s="61" t="n">
        <v>0</v>
      </c>
      <c r="E42" s="61" t="n">
        <v>0</v>
      </c>
      <c r="F42" s="65">
        <f>D42+E42</f>
        <v/>
      </c>
      <c r="G42" s="29">
        <f>F42/BUILDING_SF</f>
        <v/>
      </c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</row>
    <row r="43" ht="25" customHeight="1" s="7">
      <c r="B43" s="26" t="inlineStr">
        <is>
          <t>乾式 壁</t>
        </is>
      </c>
      <c r="C43" s="24" t="n"/>
      <c r="D43" s="61" t="n">
        <v>0</v>
      </c>
      <c r="E43" s="61" t="n">
        <v>0</v>
      </c>
      <c r="F43" s="65">
        <f>D43+E43</f>
        <v/>
      </c>
      <c r="G43" s="29">
        <f>F43/BUILDING_SF</f>
        <v/>
      </c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</row>
    <row r="44" ht="25" customHeight="1" s="7">
      <c r="B44" s="26" t="inlineStr">
        <is>
          <t>床</t>
        </is>
      </c>
      <c r="C44" s="24" t="n"/>
      <c r="D44" s="61" t="n">
        <v>0</v>
      </c>
      <c r="E44" s="61" t="n">
        <v>0</v>
      </c>
      <c r="F44" s="65">
        <f>D44+E44</f>
        <v/>
      </c>
      <c r="G44" s="29">
        <f>F44/BUILDING_SF</f>
        <v/>
      </c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</row>
    <row r="45" ht="25" customHeight="1" s="7">
      <c r="B45" s="26" t="inlineStr">
        <is>
          <t>セラミックタイル</t>
        </is>
      </c>
      <c r="C45" s="24" t="n"/>
      <c r="D45" s="61" t="n">
        <v>0</v>
      </c>
      <c r="E45" s="61" t="n">
        <v>0</v>
      </c>
      <c r="F45" s="65">
        <f>D45+E45</f>
        <v/>
      </c>
      <c r="G45" s="29">
        <f>F45/BUILDING_SF</f>
        <v/>
      </c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</row>
    <row r="46" ht="25" customHeight="1" s="7">
      <c r="B46" s="26" t="inlineStr">
        <is>
          <t>トイレの仕切り</t>
        </is>
      </c>
      <c r="C46" s="24" t="n"/>
      <c r="D46" s="61" t="n">
        <v>0</v>
      </c>
      <c r="E46" s="61" t="n">
        <v>0</v>
      </c>
      <c r="F46" s="65">
        <f>D46+E46</f>
        <v/>
      </c>
      <c r="G46" s="29">
        <f>F46/BUILDING_SF</f>
        <v/>
      </c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</row>
    <row r="47" ht="25" customHeight="1" s="7">
      <c r="B47" s="26" t="inlineStr">
        <is>
          <t>配管</t>
        </is>
      </c>
      <c r="C47" s="24" t="n"/>
      <c r="D47" s="61" t="n">
        <v>0</v>
      </c>
      <c r="E47" s="61" t="n">
        <v>0</v>
      </c>
      <c r="F47" s="65">
        <f>D47+E47</f>
        <v/>
      </c>
      <c r="G47" s="29">
        <f>F47/BUILDING_SF</f>
        <v/>
      </c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</row>
    <row r="48" ht="25" customHeight="1" s="7">
      <c r="B48" s="26" t="inlineStr">
        <is>
          <t>絵画</t>
        </is>
      </c>
      <c r="C48" s="24" t="n"/>
      <c r="D48" s="61" t="n">
        <v>0</v>
      </c>
      <c r="E48" s="61" t="n">
        <v>0</v>
      </c>
      <c r="F48" s="65">
        <f>D48+E48</f>
        <v/>
      </c>
      <c r="G48" s="29">
        <f>F48/BUILDING_SF</f>
        <v/>
      </c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</row>
    <row r="49" ht="25" customHeight="1" s="7">
      <c r="B49" s="26" t="inlineStr">
        <is>
          <t>エレベーター</t>
        </is>
      </c>
      <c r="C49" s="24" t="n"/>
      <c r="D49" s="61" t="n">
        <v>0</v>
      </c>
      <c r="E49" s="61" t="n">
        <v>0</v>
      </c>
      <c r="F49" s="65">
        <f>D49+E49</f>
        <v/>
      </c>
      <c r="G49" s="29">
        <f>F49/BUILDING_SF</f>
        <v/>
      </c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</row>
    <row r="50" ht="25" customHeight="1" s="7">
      <c r="B50" s="26" t="inlineStr">
        <is>
          <t>空調</t>
        </is>
      </c>
      <c r="C50" s="24" t="n"/>
      <c r="D50" s="61" t="n">
        <v>0</v>
      </c>
      <c r="E50" s="61" t="n">
        <v>0</v>
      </c>
      <c r="F50" s="65">
        <f>D50+E50</f>
        <v/>
      </c>
      <c r="G50" s="29">
        <f>F50/BUILDING_SF</f>
        <v/>
      </c>
      <c r="H50" s="1" t="n"/>
      <c r="I50" s="1" t="inlineStr">
        <is>
          <t xml:space="preserve"> </t>
        </is>
      </c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</row>
    <row r="51" ht="25" customHeight="1" s="7">
      <c r="B51" s="26" t="inlineStr">
        <is>
          <t>火事</t>
        </is>
      </c>
      <c r="C51" s="24" t="n"/>
      <c r="D51" s="61" t="n">
        <v>0</v>
      </c>
      <c r="E51" s="61" t="n">
        <v>0</v>
      </c>
      <c r="F51" s="65">
        <f>D51+E51</f>
        <v/>
      </c>
      <c r="G51" s="29">
        <f>F51/BUILDING_SF</f>
        <v/>
      </c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</row>
    <row r="52" ht="25" customHeight="1" s="7">
      <c r="B52" s="26" t="inlineStr">
        <is>
          <t>プロジェクト特産品</t>
        </is>
      </c>
      <c r="C52" s="24" t="n"/>
      <c r="D52" s="61" t="n">
        <v>0</v>
      </c>
      <c r="E52" s="61" t="n">
        <v>0</v>
      </c>
      <c r="F52" s="65">
        <f>D52+E52</f>
        <v/>
      </c>
      <c r="G52" s="29">
        <f>F52/BUILDING_SF</f>
        <v/>
      </c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</row>
    <row r="53" ht="25" customHeight="1" s="7">
      <c r="B53" s="26" t="inlineStr">
        <is>
          <t>最終クリーンアップ</t>
        </is>
      </c>
      <c r="C53" s="24" t="n"/>
      <c r="D53" s="61" t="n">
        <v>0</v>
      </c>
      <c r="E53" s="61" t="n">
        <v>0</v>
      </c>
      <c r="F53" s="65">
        <f>D53+E53</f>
        <v/>
      </c>
      <c r="G53" s="29">
        <f>F53/BUILDING_SF</f>
        <v/>
      </c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</row>
    <row r="54" ht="25" customHeight="1" s="7">
      <c r="B54" s="41" t="inlineStr">
        <is>
          <t>総建築費</t>
        </is>
      </c>
      <c r="C54" s="42" t="n"/>
      <c r="D54" s="66">
        <f>SUM(D33:D53)</f>
        <v/>
      </c>
      <c r="E54" s="66">
        <f>SUM(E33:E53)</f>
        <v/>
      </c>
      <c r="F54" s="66">
        <f>SUM(F33:F53)</f>
        <v/>
      </c>
      <c r="G54" s="67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</row>
  </sheetData>
  <mergeCells count="3">
    <mergeCell ref="B4:C4"/>
    <mergeCell ref="E6:F6"/>
    <mergeCell ref="E11:F11"/>
  </mergeCells>
  <pageMargins left="0.4" right="0.4" top="0.4" bottom="0.4" header="0" footer="0"/>
  <pageSetup orientation="landscape" scale="87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s="7"/>
    <row r="2" ht="93" customHeight="1" s="7">
      <c r="B2" s="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2020-11-19T21:16:33Z</dcterms:modified>
  <cp:lastModifiedBy>ragaz</cp:lastModifiedBy>
</cp:coreProperties>
</file>